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7545" activeTab="0"/>
  </bookViews>
  <sheets>
    <sheet name="Example_Pla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<sst xmlns="http://schemas.openxmlformats.org/spreadsheetml/2006/main" count="57" uniqueCount="41">
  <si>
    <t>Scholarship Plan</t>
  </si>
  <si>
    <t>SIIT Scholarship for Graduate Student</t>
  </si>
  <si>
    <t>Semester</t>
  </si>
  <si>
    <t>Total</t>
  </si>
  <si>
    <t>Enrollment
(Credit)</t>
  </si>
  <si>
    <t>Education
Fee</t>
  </si>
  <si>
    <t>Tuition
Fee</t>
  </si>
  <si>
    <t>Scholarship by SIIT (Baht)</t>
  </si>
  <si>
    <r>
      <t xml:space="preserve">Waiving for
Thesis Support
</t>
    </r>
    <r>
      <rPr>
        <sz val="9"/>
        <color indexed="8"/>
        <rFont val="Tahoma"/>
        <family val="2"/>
      </rPr>
      <t>[None-Thesis Support]</t>
    </r>
    <r>
      <rPr>
        <sz val="11"/>
        <color theme="1"/>
        <rFont val="Calibri"/>
        <family val="2"/>
      </rPr>
      <t xml:space="preserve">
</t>
    </r>
  </si>
  <si>
    <t>Total
Expense</t>
  </si>
  <si>
    <t>Education
Fee by SIIT</t>
  </si>
  <si>
    <t>100% Tuition
by SIIT</t>
  </si>
  <si>
    <t>Total
Scholarship</t>
  </si>
  <si>
    <t>Expense of Courses Registration (Baht)</t>
  </si>
  <si>
    <t>(Maintain
Status)</t>
  </si>
  <si>
    <t>1.  Each scholarship waives the educational and tuition fees in the regular semesters only for the courses in the SIIT curriculum.</t>
  </si>
  <si>
    <r>
      <rPr>
        <u val="single"/>
        <sz val="11"/>
        <color indexed="8"/>
        <rFont val="Tahoma"/>
        <family val="2"/>
      </rPr>
      <t>Remark</t>
    </r>
    <r>
      <rPr>
        <sz val="11"/>
        <color theme="1"/>
        <rFont val="Calibri"/>
        <family val="2"/>
      </rPr>
      <t xml:space="preserve">:  </t>
    </r>
  </si>
  <si>
    <r>
      <t xml:space="preserve"> 2</t>
    </r>
    <r>
      <rPr>
        <vertAlign val="superscript"/>
        <sz val="11"/>
        <color indexed="8"/>
        <rFont val="Tahoma"/>
        <family val="2"/>
      </rPr>
      <t>nd</t>
    </r>
    <r>
      <rPr>
        <sz val="11"/>
        <color theme="1"/>
        <rFont val="Calibri"/>
        <family val="2"/>
      </rPr>
      <t>/2010</t>
    </r>
  </si>
  <si>
    <r>
      <t xml:space="preserve"> 2</t>
    </r>
    <r>
      <rPr>
        <vertAlign val="superscript"/>
        <sz val="11"/>
        <color indexed="8"/>
        <rFont val="Tahoma"/>
        <family val="2"/>
      </rPr>
      <t>nd</t>
    </r>
    <r>
      <rPr>
        <sz val="11"/>
        <color theme="1"/>
        <rFont val="Calibri"/>
        <family val="2"/>
      </rPr>
      <t>/2011</t>
    </r>
  </si>
  <si>
    <t>Regular
Semester</t>
  </si>
  <si>
    <r>
      <t xml:space="preserve"> 1</t>
    </r>
    <r>
      <rPr>
        <vertAlign val="superscript"/>
        <sz val="11"/>
        <color indexed="8"/>
        <rFont val="Tahoma"/>
        <family val="2"/>
      </rPr>
      <t xml:space="preserve">st </t>
    </r>
    <r>
      <rPr>
        <sz val="11"/>
        <color theme="1"/>
        <rFont val="Calibri"/>
        <family val="2"/>
      </rPr>
      <t>/2010</t>
    </r>
  </si>
  <si>
    <r>
      <t xml:space="preserve"> 1</t>
    </r>
    <r>
      <rPr>
        <vertAlign val="superscript"/>
        <sz val="11"/>
        <color indexed="8"/>
        <rFont val="Tahoma"/>
        <family val="2"/>
      </rPr>
      <t xml:space="preserve">st </t>
    </r>
    <r>
      <rPr>
        <sz val="11"/>
        <color theme="1"/>
        <rFont val="Calibri"/>
        <family val="2"/>
      </rPr>
      <t>/2011</t>
    </r>
  </si>
  <si>
    <r>
      <t xml:space="preserve"> 1</t>
    </r>
    <r>
      <rPr>
        <vertAlign val="superscript"/>
        <sz val="11"/>
        <color indexed="8"/>
        <rFont val="Tahoma"/>
        <family val="2"/>
      </rPr>
      <t xml:space="preserve">st </t>
    </r>
    <r>
      <rPr>
        <sz val="11"/>
        <color theme="1"/>
        <rFont val="Calibri"/>
        <family val="2"/>
      </rPr>
      <t>/2012</t>
    </r>
  </si>
  <si>
    <r>
      <t xml:space="preserve"> 2</t>
    </r>
    <r>
      <rPr>
        <vertAlign val="superscript"/>
        <sz val="11"/>
        <color indexed="8"/>
        <rFont val="Tahoma"/>
        <family val="2"/>
      </rPr>
      <t>nd</t>
    </r>
    <r>
      <rPr>
        <sz val="11"/>
        <color theme="1"/>
        <rFont val="Calibri"/>
        <family val="2"/>
      </rPr>
      <t>/2012</t>
    </r>
  </si>
  <si>
    <t>Doctoral Degree:    3-Year Curriculum  (60 credits)</t>
  </si>
  <si>
    <t>Master's Degree:    2-Year Curriculum  (39 credits)</t>
  </si>
  <si>
    <t xml:space="preserve"> - First and Second (Regular Semesters)</t>
  </si>
  <si>
    <t xml:space="preserve"> - Summer</t>
  </si>
  <si>
    <t xml:space="preserve"> 1 - 6 credits</t>
  </si>
  <si>
    <t xml:space="preserve"> 7 - 12 credits</t>
  </si>
  <si>
    <t xml:space="preserve"> 1 - 3 credits</t>
  </si>
  <si>
    <t xml:space="preserve"> 4 - 6 credits</t>
  </si>
  <si>
    <t>Education Fee
(Baht)</t>
  </si>
  <si>
    <t>Credit
Enrollment</t>
  </si>
  <si>
    <t>Thesis Support
(Baht)</t>
  </si>
  <si>
    <r>
      <t>3.  The</t>
    </r>
    <r>
      <rPr>
        <sz val="10"/>
        <color indexed="10"/>
        <rFont val="Tahoma"/>
        <family val="2"/>
      </rPr>
      <t xml:space="preserve"> Matriculation fee (600 Baht)</t>
    </r>
    <r>
      <rPr>
        <sz val="10"/>
        <color indexed="8"/>
        <rFont val="Tahoma"/>
        <family val="2"/>
      </rPr>
      <t xml:space="preserve"> and Deposit on Damage to </t>
    </r>
    <r>
      <rPr>
        <sz val="10"/>
        <color indexed="10"/>
        <rFont val="Tahoma"/>
        <family val="2"/>
      </rPr>
      <t>Equipment &amp; Materials (5,000 Baht)</t>
    </r>
    <r>
      <rPr>
        <sz val="10"/>
        <color indexed="8"/>
        <rFont val="Tahoma"/>
        <family val="2"/>
      </rPr>
      <t xml:space="preserve"> must be paid by </t>
    </r>
    <r>
      <rPr>
        <sz val="10"/>
        <color indexed="10"/>
        <rFont val="Tahoma"/>
        <family val="2"/>
      </rPr>
      <t>student (Self-supported)</t>
    </r>
    <r>
      <rPr>
        <sz val="10"/>
        <color indexed="8"/>
        <rFont val="Tahoma"/>
        <family val="2"/>
      </rPr>
      <t>.</t>
    </r>
  </si>
  <si>
    <r>
      <t xml:space="preserve">2.  The SIIT scholarship does </t>
    </r>
    <r>
      <rPr>
        <u val="single"/>
        <sz val="10"/>
        <color indexed="8"/>
        <rFont val="Tahoma"/>
        <family val="2"/>
      </rPr>
      <t>not</t>
    </r>
    <r>
      <rPr>
        <sz val="10"/>
        <color indexed="8"/>
        <rFont val="Tahoma"/>
        <family val="2"/>
      </rPr>
      <t xml:space="preserve"> provide thesis support fund; neither monthly allowance nor housing.</t>
    </r>
  </si>
  <si>
    <r>
      <t xml:space="preserve">(โครงการทุนการศึกษาระดับบัณฑิตศึกษา  เป็นทุนเต็มจำนวน </t>
    </r>
    <r>
      <rPr>
        <u val="single"/>
        <sz val="12"/>
        <color indexed="10"/>
        <rFont val="Tahoma"/>
        <family val="2"/>
      </rPr>
      <t>โควต้าอาจารย์</t>
    </r>
    <r>
      <rPr>
        <sz val="12"/>
        <color indexed="8"/>
        <rFont val="Tahoma"/>
        <family val="2"/>
      </rPr>
      <t xml:space="preserve">  แบบ None-Thesis Support)</t>
    </r>
  </si>
  <si>
    <r>
      <t>Rate of Education Fee, Thesis Support, and Tuition Fee for</t>
    </r>
    <r>
      <rPr>
        <b/>
        <sz val="12"/>
        <color indexed="10"/>
        <rFont val="Tahoma"/>
        <family val="2"/>
      </rPr>
      <t xml:space="preserve"> SIIT Graduate Students</t>
    </r>
  </si>
  <si>
    <t>Tuition Fee
(Baht)</t>
  </si>
  <si>
    <t>3,000 Baht/Credit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</si>
</sst>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u val="single"/>
      <sz val="11"/>
      <color indexed="8"/>
      <name val="Tahoma"/>
      <family val="2"/>
    </font>
    <font>
      <u val="single"/>
      <sz val="10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8"/>
      <color indexed="8"/>
      <name val="Tahoma"/>
      <family val="2"/>
    </font>
    <font>
      <vertAlign val="superscript"/>
      <sz val="11"/>
      <color indexed="8"/>
      <name val="Tahoma"/>
      <family val="2"/>
    </font>
    <font>
      <sz val="12"/>
      <color indexed="8"/>
      <name val="Tahoma"/>
      <family val="2"/>
    </font>
    <font>
      <sz val="10"/>
      <color indexed="10"/>
      <name val="Tahoma"/>
      <family val="2"/>
    </font>
    <font>
      <u val="single"/>
      <sz val="12"/>
      <color indexed="10"/>
      <name val="Tahoma"/>
      <family val="2"/>
    </font>
    <font>
      <b/>
      <sz val="12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62"/>
      <name val="Tahoma"/>
      <family val="2"/>
    </font>
    <font>
      <b/>
      <sz val="12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rgb="FF3333CC"/>
      <name val="Calibri"/>
      <family val="2"/>
    </font>
    <font>
      <sz val="11"/>
      <color rgb="FF3333CC"/>
      <name val="Calibri"/>
      <family val="2"/>
    </font>
    <font>
      <b/>
      <sz val="11"/>
      <color rgb="FF3333CC"/>
      <name val="Calibri"/>
      <family val="2"/>
    </font>
    <font>
      <b/>
      <sz val="16"/>
      <color rgb="FF3333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9" borderId="10" xfId="0" applyNumberForma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3" borderId="11" xfId="0" applyNumberForma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33" borderId="13" xfId="0" applyNumberForma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wrapText="1" shrinkToFi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/>
    </xf>
    <xf numFmtId="0" fontId="51" fillId="0" borderId="16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25">
      <selection activeCell="A42" sqref="A42"/>
    </sheetView>
  </sheetViews>
  <sheetFormatPr defaultColWidth="9.140625" defaultRowHeight="15"/>
  <cols>
    <col min="1" max="1" width="12.140625" style="1" customWidth="1"/>
    <col min="2" max="2" width="10.00390625" style="1" customWidth="1"/>
    <col min="3" max="5" width="15.28125" style="1" customWidth="1"/>
    <col min="6" max="6" width="17.421875" style="1" customWidth="1"/>
    <col min="7" max="9" width="13.421875" style="1" customWidth="1"/>
    <col min="10" max="10" width="11.140625" style="1" customWidth="1"/>
    <col min="11" max="16384" width="9.00390625" style="1" customWidth="1"/>
  </cols>
  <sheetData>
    <row r="1" spans="1:9" ht="23.2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3.2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9" ht="22.5" customHeight="1">
      <c r="A3" s="22" t="s">
        <v>37</v>
      </c>
      <c r="B3" s="22"/>
      <c r="C3" s="22"/>
      <c r="D3" s="22"/>
      <c r="E3" s="22"/>
      <c r="F3" s="22"/>
      <c r="G3" s="22"/>
      <c r="H3" s="22"/>
      <c r="I3" s="22"/>
    </row>
    <row r="4" ht="21.75" customHeight="1"/>
    <row r="5" ht="16.5" customHeight="1">
      <c r="A5" s="24" t="s">
        <v>25</v>
      </c>
    </row>
    <row r="6" ht="10.5" customHeight="1"/>
    <row r="7" spans="1:9" s="2" customFormat="1" ht="25.5" customHeight="1">
      <c r="A7" s="19" t="s">
        <v>19</v>
      </c>
      <c r="B7" s="19" t="s">
        <v>4</v>
      </c>
      <c r="C7" s="20" t="s">
        <v>13</v>
      </c>
      <c r="D7" s="20"/>
      <c r="E7" s="20"/>
      <c r="F7" s="21" t="s">
        <v>7</v>
      </c>
      <c r="G7" s="21"/>
      <c r="H7" s="21"/>
      <c r="I7" s="21"/>
    </row>
    <row r="8" spans="1:9" s="2" customFormat="1" ht="44.25" customHeight="1">
      <c r="A8" s="18"/>
      <c r="B8" s="19"/>
      <c r="C8" s="4" t="s">
        <v>5</v>
      </c>
      <c r="D8" s="4" t="s">
        <v>6</v>
      </c>
      <c r="E8" s="4" t="s">
        <v>9</v>
      </c>
      <c r="F8" s="5" t="s">
        <v>8</v>
      </c>
      <c r="G8" s="4" t="s">
        <v>10</v>
      </c>
      <c r="H8" s="4" t="s">
        <v>11</v>
      </c>
      <c r="I8" s="4" t="s">
        <v>12</v>
      </c>
    </row>
    <row r="9" spans="1:10" ht="21.75" customHeight="1">
      <c r="A9" s="6" t="s">
        <v>20</v>
      </c>
      <c r="B9" s="6">
        <v>12</v>
      </c>
      <c r="C9" s="7">
        <f>IF(B9&gt;6,44800,32300)</f>
        <v>44800</v>
      </c>
      <c r="D9" s="7">
        <f>B9*3000</f>
        <v>36000</v>
      </c>
      <c r="E9" s="7">
        <f>SUM(C9:D9)</f>
        <v>80800</v>
      </c>
      <c r="F9" s="8">
        <f>IF(B9&gt;6,25000,12500)</f>
        <v>25000</v>
      </c>
      <c r="G9" s="7">
        <f>C9-F9</f>
        <v>19800</v>
      </c>
      <c r="H9" s="7">
        <f>D9</f>
        <v>36000</v>
      </c>
      <c r="I9" s="7">
        <f>SUM(F9:H9)</f>
        <v>80800</v>
      </c>
      <c r="J9" s="3"/>
    </row>
    <row r="10" spans="1:10" ht="21.75" customHeight="1">
      <c r="A10" s="6" t="s">
        <v>17</v>
      </c>
      <c r="B10" s="6">
        <v>12</v>
      </c>
      <c r="C10" s="7">
        <f>IF(B10&gt;6,44800,32300)</f>
        <v>44800</v>
      </c>
      <c r="D10" s="7">
        <f>B10*3000</f>
        <v>36000</v>
      </c>
      <c r="E10" s="7">
        <f>SUM(C10:D10)</f>
        <v>80800</v>
      </c>
      <c r="F10" s="8">
        <f>IF(B10&gt;6,25000,12500)</f>
        <v>25000</v>
      </c>
      <c r="G10" s="7">
        <f>C10-F10</f>
        <v>19800</v>
      </c>
      <c r="H10" s="7">
        <f>D10</f>
        <v>36000</v>
      </c>
      <c r="I10" s="7">
        <f>SUM(F10:H10)</f>
        <v>80800</v>
      </c>
      <c r="J10" s="3"/>
    </row>
    <row r="11" spans="1:10" ht="21.75" customHeight="1">
      <c r="A11" s="6" t="s">
        <v>21</v>
      </c>
      <c r="B11" s="6">
        <v>9</v>
      </c>
      <c r="C11" s="7">
        <f>IF(B11&gt;6,44800,32300)</f>
        <v>44800</v>
      </c>
      <c r="D11" s="7">
        <f>B11*3000</f>
        <v>27000</v>
      </c>
      <c r="E11" s="7">
        <f>SUM(C11:D11)</f>
        <v>71800</v>
      </c>
      <c r="F11" s="8">
        <f>IF(B11&gt;6,25000,12500)</f>
        <v>25000</v>
      </c>
      <c r="G11" s="7">
        <f>C11-F11</f>
        <v>19800</v>
      </c>
      <c r="H11" s="7">
        <f>D11</f>
        <v>27000</v>
      </c>
      <c r="I11" s="7">
        <f>SUM(F11:H11)</f>
        <v>71800</v>
      </c>
      <c r="J11" s="3"/>
    </row>
    <row r="12" spans="1:10" ht="21.75" customHeight="1" thickBot="1">
      <c r="A12" s="6" t="s">
        <v>18</v>
      </c>
      <c r="B12" s="6">
        <v>6</v>
      </c>
      <c r="C12" s="7">
        <f>IF(B12&gt;6,44800,32300)</f>
        <v>32300</v>
      </c>
      <c r="D12" s="7">
        <f>B12*3000</f>
        <v>18000</v>
      </c>
      <c r="E12" s="7">
        <f>SUM(C12:D12)</f>
        <v>50300</v>
      </c>
      <c r="F12" s="8">
        <f>IF(B12&gt;6,25000,12500)</f>
        <v>12500</v>
      </c>
      <c r="G12" s="7">
        <f>C12-F12</f>
        <v>19800</v>
      </c>
      <c r="H12" s="7">
        <f>D12</f>
        <v>18000</v>
      </c>
      <c r="I12" s="13">
        <f>SUM(F12:H12)</f>
        <v>50300</v>
      </c>
      <c r="J12" s="3"/>
    </row>
    <row r="13" spans="1:10" ht="21.75" customHeight="1" thickBot="1">
      <c r="A13" s="9" t="s">
        <v>3</v>
      </c>
      <c r="B13" s="10">
        <f aca="true" t="shared" si="0" ref="B13:I13">SUM(B9:B12)</f>
        <v>39</v>
      </c>
      <c r="C13" s="11">
        <f t="shared" si="0"/>
        <v>166700</v>
      </c>
      <c r="D13" s="11">
        <f t="shared" si="0"/>
        <v>117000</v>
      </c>
      <c r="E13" s="11">
        <f t="shared" si="0"/>
        <v>283700</v>
      </c>
      <c r="F13" s="11">
        <f t="shared" si="0"/>
        <v>87500</v>
      </c>
      <c r="G13" s="11">
        <f t="shared" si="0"/>
        <v>79200</v>
      </c>
      <c r="H13" s="12">
        <f t="shared" si="0"/>
        <v>117000</v>
      </c>
      <c r="I13" s="14">
        <f t="shared" si="0"/>
        <v>283700</v>
      </c>
      <c r="J13" s="3"/>
    </row>
    <row r="14" spans="3:10" ht="33" customHeight="1">
      <c r="C14" s="2"/>
      <c r="D14" s="2"/>
      <c r="E14" s="2"/>
      <c r="F14" s="2"/>
      <c r="G14" s="2"/>
      <c r="H14" s="2"/>
      <c r="I14" s="2"/>
      <c r="J14" s="2"/>
    </row>
    <row r="15" ht="16.5" customHeight="1">
      <c r="A15" s="24" t="s">
        <v>24</v>
      </c>
    </row>
    <row r="16" ht="9" customHeight="1"/>
    <row r="17" spans="1:9" s="2" customFormat="1" ht="28.5" customHeight="1">
      <c r="A17" s="19" t="s">
        <v>19</v>
      </c>
      <c r="B17" s="19" t="s">
        <v>4</v>
      </c>
      <c r="C17" s="20" t="s">
        <v>13</v>
      </c>
      <c r="D17" s="20"/>
      <c r="E17" s="20"/>
      <c r="F17" s="21" t="s">
        <v>7</v>
      </c>
      <c r="G17" s="21"/>
      <c r="H17" s="21"/>
      <c r="I17" s="21"/>
    </row>
    <row r="18" spans="1:9" s="2" customFormat="1" ht="44.25" customHeight="1">
      <c r="A18" s="18"/>
      <c r="B18" s="19"/>
      <c r="C18" s="4" t="s">
        <v>5</v>
      </c>
      <c r="D18" s="4" t="s">
        <v>6</v>
      </c>
      <c r="E18" s="4" t="s">
        <v>9</v>
      </c>
      <c r="F18" s="5" t="s">
        <v>8</v>
      </c>
      <c r="G18" s="4" t="s">
        <v>10</v>
      </c>
      <c r="H18" s="4" t="s">
        <v>11</v>
      </c>
      <c r="I18" s="4" t="s">
        <v>12</v>
      </c>
    </row>
    <row r="19" spans="1:10" ht="21.75" customHeight="1">
      <c r="A19" s="6" t="s">
        <v>20</v>
      </c>
      <c r="B19" s="6">
        <v>12</v>
      </c>
      <c r="C19" s="7">
        <f>IF(B19&gt;6,44800,32300)</f>
        <v>44800</v>
      </c>
      <c r="D19" s="7">
        <f>B19*3000</f>
        <v>36000</v>
      </c>
      <c r="E19" s="7">
        <f>SUM(C19:D19)</f>
        <v>80800</v>
      </c>
      <c r="F19" s="8">
        <f>IF(B19&gt;6,25000,12500)</f>
        <v>25000</v>
      </c>
      <c r="G19" s="7">
        <f aca="true" t="shared" si="1" ref="G19:G24">C19-F19</f>
        <v>19800</v>
      </c>
      <c r="H19" s="7">
        <f aca="true" t="shared" si="2" ref="H19:H24">D19</f>
        <v>36000</v>
      </c>
      <c r="I19" s="7">
        <f aca="true" t="shared" si="3" ref="I19:I24">SUM(F19:H19)</f>
        <v>80800</v>
      </c>
      <c r="J19" s="3"/>
    </row>
    <row r="20" spans="1:10" ht="21.75" customHeight="1">
      <c r="A20" s="6" t="s">
        <v>17</v>
      </c>
      <c r="B20" s="6">
        <v>12</v>
      </c>
      <c r="C20" s="7">
        <f>IF(B20&gt;6,44800,32300)</f>
        <v>44800</v>
      </c>
      <c r="D20" s="7">
        <f>B20*3000</f>
        <v>36000</v>
      </c>
      <c r="E20" s="7">
        <f>SUM(C20:D20)</f>
        <v>80800</v>
      </c>
      <c r="F20" s="8">
        <f>IF(B20&gt;6,25000,12500)</f>
        <v>25000</v>
      </c>
      <c r="G20" s="7">
        <f t="shared" si="1"/>
        <v>19800</v>
      </c>
      <c r="H20" s="7">
        <f t="shared" si="2"/>
        <v>36000</v>
      </c>
      <c r="I20" s="7">
        <f t="shared" si="3"/>
        <v>80800</v>
      </c>
      <c r="J20" s="3"/>
    </row>
    <row r="21" spans="1:10" ht="21.75" customHeight="1">
      <c r="A21" s="6" t="s">
        <v>21</v>
      </c>
      <c r="B21" s="6">
        <v>12</v>
      </c>
      <c r="C21" s="7">
        <f>IF(B21&gt;6,44800,32300)</f>
        <v>44800</v>
      </c>
      <c r="D21" s="7">
        <f>B21*3000</f>
        <v>36000</v>
      </c>
      <c r="E21" s="7">
        <f>SUM(C21:D21)</f>
        <v>80800</v>
      </c>
      <c r="F21" s="8">
        <f>IF(B21&gt;6,25000,12500)</f>
        <v>25000</v>
      </c>
      <c r="G21" s="7">
        <f t="shared" si="1"/>
        <v>19800</v>
      </c>
      <c r="H21" s="7">
        <f t="shared" si="2"/>
        <v>36000</v>
      </c>
      <c r="I21" s="7">
        <f t="shared" si="3"/>
        <v>80800</v>
      </c>
      <c r="J21" s="3"/>
    </row>
    <row r="22" spans="1:10" ht="21.75" customHeight="1">
      <c r="A22" s="6" t="s">
        <v>18</v>
      </c>
      <c r="B22" s="6">
        <v>12</v>
      </c>
      <c r="C22" s="7">
        <f>IF(B22&gt;6,44800,32300)</f>
        <v>44800</v>
      </c>
      <c r="D22" s="7">
        <f>B22*3000</f>
        <v>36000</v>
      </c>
      <c r="E22" s="7">
        <f>SUM(C22:D22)</f>
        <v>80800</v>
      </c>
      <c r="F22" s="8">
        <f>IF(B22&gt;6,25000,12500)</f>
        <v>25000</v>
      </c>
      <c r="G22" s="7">
        <f t="shared" si="1"/>
        <v>19800</v>
      </c>
      <c r="H22" s="7">
        <f t="shared" si="2"/>
        <v>36000</v>
      </c>
      <c r="I22" s="13">
        <f t="shared" si="3"/>
        <v>80800</v>
      </c>
      <c r="J22" s="3"/>
    </row>
    <row r="23" spans="1:10" ht="21.75" customHeight="1">
      <c r="A23" s="6" t="s">
        <v>22</v>
      </c>
      <c r="B23" s="6">
        <v>12</v>
      </c>
      <c r="C23" s="7">
        <f>IF(B23&gt;6,44800,32300)</f>
        <v>44800</v>
      </c>
      <c r="D23" s="7">
        <f>B23*3000</f>
        <v>36000</v>
      </c>
      <c r="E23" s="7">
        <f>SUM(C23:D23)</f>
        <v>80800</v>
      </c>
      <c r="F23" s="8">
        <f>IF(B23&gt;6,25000,12500)</f>
        <v>25000</v>
      </c>
      <c r="G23" s="7">
        <f t="shared" si="1"/>
        <v>19800</v>
      </c>
      <c r="H23" s="7">
        <f t="shared" si="2"/>
        <v>36000</v>
      </c>
      <c r="I23" s="7">
        <f t="shared" si="3"/>
        <v>80800</v>
      </c>
      <c r="J23" s="3"/>
    </row>
    <row r="24" spans="1:10" ht="23.25" customHeight="1" thickBot="1">
      <c r="A24" s="6" t="s">
        <v>23</v>
      </c>
      <c r="B24" s="15" t="s">
        <v>14</v>
      </c>
      <c r="C24" s="7">
        <v>0</v>
      </c>
      <c r="D24" s="7">
        <v>0</v>
      </c>
      <c r="E24" s="7">
        <v>0</v>
      </c>
      <c r="F24" s="8">
        <v>0</v>
      </c>
      <c r="G24" s="7">
        <f t="shared" si="1"/>
        <v>0</v>
      </c>
      <c r="H24" s="7">
        <f t="shared" si="2"/>
        <v>0</v>
      </c>
      <c r="I24" s="13">
        <f t="shared" si="3"/>
        <v>0</v>
      </c>
      <c r="J24" s="3"/>
    </row>
    <row r="25" spans="1:10" ht="21.75" customHeight="1" thickBot="1">
      <c r="A25" s="9" t="s">
        <v>3</v>
      </c>
      <c r="B25" s="10">
        <f aca="true" t="shared" si="4" ref="B25:I25">SUM(B19:B24)</f>
        <v>60</v>
      </c>
      <c r="C25" s="11">
        <f t="shared" si="4"/>
        <v>224000</v>
      </c>
      <c r="D25" s="11">
        <f t="shared" si="4"/>
        <v>180000</v>
      </c>
      <c r="E25" s="11">
        <f t="shared" si="4"/>
        <v>404000</v>
      </c>
      <c r="F25" s="11">
        <f t="shared" si="4"/>
        <v>125000</v>
      </c>
      <c r="G25" s="11">
        <f t="shared" si="4"/>
        <v>99000</v>
      </c>
      <c r="H25" s="12">
        <f t="shared" si="4"/>
        <v>180000</v>
      </c>
      <c r="I25" s="14">
        <f t="shared" si="4"/>
        <v>404000</v>
      </c>
      <c r="J25" s="3"/>
    </row>
    <row r="26" ht="25.5" customHeight="1"/>
    <row r="27" spans="1:2" ht="18" customHeight="1">
      <c r="A27" s="16" t="s">
        <v>16</v>
      </c>
      <c r="B27" s="17" t="s">
        <v>15</v>
      </c>
    </row>
    <row r="28" ht="18" customHeight="1">
      <c r="B28" s="17" t="s">
        <v>36</v>
      </c>
    </row>
    <row r="29" ht="18" customHeight="1">
      <c r="B29" s="17" t="s">
        <v>35</v>
      </c>
    </row>
    <row r="31" ht="27.75" customHeight="1"/>
    <row r="32" spans="1:7" ht="29.25" customHeight="1">
      <c r="A32" s="24" t="s">
        <v>38</v>
      </c>
      <c r="B32" s="25"/>
      <c r="C32" s="25"/>
      <c r="D32" s="25"/>
      <c r="E32" s="25"/>
      <c r="F32" s="25"/>
      <c r="G32" s="25"/>
    </row>
    <row r="33" spans="1:9" s="23" customFormat="1" ht="36" customHeight="1">
      <c r="A33" s="26" t="s">
        <v>2</v>
      </c>
      <c r="B33" s="26"/>
      <c r="C33" s="26"/>
      <c r="D33" s="27" t="s">
        <v>33</v>
      </c>
      <c r="E33" s="27" t="s">
        <v>32</v>
      </c>
      <c r="F33" s="27" t="s">
        <v>34</v>
      </c>
      <c r="G33" s="42" t="s">
        <v>39</v>
      </c>
      <c r="H33" s="26"/>
      <c r="I33" s="26"/>
    </row>
    <row r="34" spans="1:9" ht="18.75" customHeight="1">
      <c r="A34" s="28" t="s">
        <v>26</v>
      </c>
      <c r="B34" s="28"/>
      <c r="C34" s="28"/>
      <c r="D34" s="29" t="s">
        <v>28</v>
      </c>
      <c r="E34" s="30">
        <v>32300</v>
      </c>
      <c r="F34" s="30">
        <v>12500</v>
      </c>
      <c r="G34" s="41" t="s">
        <v>40</v>
      </c>
      <c r="H34" s="41"/>
      <c r="I34" s="41"/>
    </row>
    <row r="35" spans="1:9" ht="18.75" customHeight="1">
      <c r="A35" s="28"/>
      <c r="B35" s="28"/>
      <c r="C35" s="28"/>
      <c r="D35" s="29" t="s">
        <v>29</v>
      </c>
      <c r="E35" s="30">
        <v>44800</v>
      </c>
      <c r="F35" s="30">
        <v>25000</v>
      </c>
      <c r="G35" s="41"/>
      <c r="H35" s="41"/>
      <c r="I35" s="41"/>
    </row>
    <row r="36" spans="1:9" ht="8.25" customHeight="1">
      <c r="A36" s="31"/>
      <c r="B36" s="32"/>
      <c r="C36" s="32"/>
      <c r="D36" s="32"/>
      <c r="E36" s="32"/>
      <c r="F36" s="33"/>
      <c r="G36" s="41"/>
      <c r="H36" s="41"/>
      <c r="I36" s="41"/>
    </row>
    <row r="37" spans="1:9" ht="18.75" customHeight="1">
      <c r="A37" s="34" t="s">
        <v>27</v>
      </c>
      <c r="B37" s="35"/>
      <c r="C37" s="36"/>
      <c r="D37" s="29" t="s">
        <v>30</v>
      </c>
      <c r="E37" s="30">
        <v>15750</v>
      </c>
      <c r="F37" s="30">
        <v>6250</v>
      </c>
      <c r="G37" s="41"/>
      <c r="H37" s="41"/>
      <c r="I37" s="41"/>
    </row>
    <row r="38" spans="1:9" ht="18.75" customHeight="1">
      <c r="A38" s="37"/>
      <c r="B38" s="38"/>
      <c r="C38" s="39"/>
      <c r="D38" s="29" t="s">
        <v>31</v>
      </c>
      <c r="E38" s="30">
        <v>22000</v>
      </c>
      <c r="F38" s="30">
        <v>12500</v>
      </c>
      <c r="G38" s="41"/>
      <c r="H38" s="41"/>
      <c r="I38" s="41"/>
    </row>
  </sheetData>
  <sheetProtection/>
  <mergeCells count="17">
    <mergeCell ref="A1:I1"/>
    <mergeCell ref="A2:I2"/>
    <mergeCell ref="A3:I3"/>
    <mergeCell ref="A34:C35"/>
    <mergeCell ref="A33:C33"/>
    <mergeCell ref="A36:F36"/>
    <mergeCell ref="A37:C38"/>
    <mergeCell ref="G33:I33"/>
    <mergeCell ref="G34:I38"/>
    <mergeCell ref="A17:A18"/>
    <mergeCell ref="B17:B18"/>
    <mergeCell ref="C17:E17"/>
    <mergeCell ref="F17:I17"/>
    <mergeCell ref="C7:E7"/>
    <mergeCell ref="B7:B8"/>
    <mergeCell ref="A7:A8"/>
    <mergeCell ref="F7:I7"/>
  </mergeCells>
  <printOptions horizontalCentered="1"/>
  <pageMargins left="0.5511811023622047" right="0.4724409448818898" top="0.59" bottom="0.8661417322834646" header="0.31496062992125984" footer="0.31496062992125984"/>
  <pageSetup fitToHeight="1" fitToWidth="1" horizontalDpi="600" verticalDpi="600" orientation="portrait" paperSize="9" scale="69" r:id="rId1"/>
  <headerFooter>
    <oddHeader>&amp;Rpage &amp;P/&amp;N</oddHeader>
    <oddFooter>&amp;L&amp;8SIIT Student Affairs Division&amp;C&amp;8&amp;F   &amp;A&amp;R&amp;8&amp;D  &amp;T  T.Waraporn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waraporn</dc:creator>
  <cp:keywords/>
  <dc:description/>
  <cp:lastModifiedBy>waraporn</cp:lastModifiedBy>
  <cp:lastPrinted>2010-09-03T11:24:00Z</cp:lastPrinted>
  <dcterms:created xsi:type="dcterms:W3CDTF">2009-07-06T07:27:52Z</dcterms:created>
  <dcterms:modified xsi:type="dcterms:W3CDTF">2010-09-03T11:31:54Z</dcterms:modified>
  <cp:category/>
  <cp:version/>
  <cp:contentType/>
  <cp:contentStatus/>
</cp:coreProperties>
</file>